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ivenoirearchi.sharepoint.com/sites/ARCHI/Documents partages/2025/00-ETUDES/CHU BESANCON/8_PARTAGE_CHU_B_GSI/20250716_CHUB_SALLE DES INSTANCES_CCTP_DPGF/"/>
    </mc:Choice>
  </mc:AlternateContent>
  <xr:revisionPtr revIDLastSave="27" documentId="8_{7A2B3C58-BF8A-5847-891F-8FC9907DD21C}" xr6:coauthVersionLast="47" xr6:coauthVersionMax="47" xr10:uidLastSave="{40B55D6C-FF51-3041-A04B-0FAC8A58044B}"/>
  <bookViews>
    <workbookView xWindow="15740" yWindow="1220" windowWidth="15920" windowHeight="18160" xr2:uid="{00000000-000D-0000-FFFF-FFFF00000000}"/>
  </bookViews>
  <sheets>
    <sheet name="Lot N°03 ELECTRICITE" sheetId="1" r:id="rId1"/>
  </sheets>
  <definedNames>
    <definedName name="_xlnm.Print_Titles" localSheetId="0">'Lot N°03 ELECTRICITE'!$1:$2</definedName>
    <definedName name="_xlnm.Print_Area" localSheetId="0">'Lot N°03 ELECTRICITE'!$A$1:$F$48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F29" i="1"/>
  <c r="F28" i="1"/>
  <c r="F27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35" i="1"/>
  <c r="F36" i="1"/>
  <c r="F37" i="1"/>
  <c r="F38" i="1"/>
  <c r="B46" i="1"/>
  <c r="F40" i="1" l="1"/>
  <c r="F32" i="1"/>
  <c r="F41" i="1" s="1"/>
  <c r="F45" i="1" s="1"/>
  <c r="F46" i="1" l="1"/>
  <c r="F47" i="1" s="1"/>
</calcChain>
</file>

<file path=xl/sharedStrings.xml><?xml version="1.0" encoding="utf-8"?>
<sst xmlns="http://schemas.openxmlformats.org/spreadsheetml/2006/main" count="169" uniqueCount="158">
  <si>
    <t>Description des travaux</t>
  </si>
  <si>
    <t>U</t>
  </si>
  <si>
    <t>Quantité</t>
  </si>
  <si>
    <t>Prix en €</t>
  </si>
  <si>
    <t>Total en €</t>
  </si>
  <si>
    <t>1</t>
  </si>
  <si>
    <t>ELECTRICITE</t>
  </si>
  <si>
    <t>CH3</t>
  </si>
  <si>
    <t>1.1</t>
  </si>
  <si>
    <t>Ensemble des pièces</t>
  </si>
  <si>
    <t>CH4</t>
  </si>
  <si>
    <t xml:space="preserve">1.1 1 </t>
  </si>
  <si>
    <t>Ensemble 1 prise 16A + 1 prise RJ45</t>
  </si>
  <si>
    <t>U</t>
  </si>
  <si>
    <t>ART</t>
  </si>
  <si>
    <t>001-E330</t>
  </si>
  <si>
    <t xml:space="preserve">1.1 2 </t>
  </si>
  <si>
    <t>Ensemble 3 prises 16A + 1 prise RJ45</t>
  </si>
  <si>
    <t>U</t>
  </si>
  <si>
    <t>ART</t>
  </si>
  <si>
    <t>001-E331</t>
  </si>
  <si>
    <t xml:space="preserve">1.1 3 </t>
  </si>
  <si>
    <t>1 prise 16A</t>
  </si>
  <si>
    <t>U</t>
  </si>
  <si>
    <t>ART</t>
  </si>
  <si>
    <t>001-E328</t>
  </si>
  <si>
    <t xml:space="preserve">1.1 4 </t>
  </si>
  <si>
    <t>1 prise 20A</t>
  </si>
  <si>
    <t>U</t>
  </si>
  <si>
    <t>ART</t>
  </si>
  <si>
    <t>001-E332</t>
  </si>
  <si>
    <t xml:space="preserve">1.1 5 </t>
  </si>
  <si>
    <t>Ensemble de 2 prises 16A</t>
  </si>
  <si>
    <t>U</t>
  </si>
  <si>
    <t>ART</t>
  </si>
  <si>
    <t>001-E329</t>
  </si>
  <si>
    <t xml:space="preserve">1.1 6 </t>
  </si>
  <si>
    <t>Ensemble de 4 prises 16A</t>
  </si>
  <si>
    <t>U</t>
  </si>
  <si>
    <t>ART</t>
  </si>
  <si>
    <t>001-A691</t>
  </si>
  <si>
    <t xml:space="preserve">1.1 7 </t>
  </si>
  <si>
    <t>Dalle lumineuses 600 x 600 mm + interrupteur</t>
  </si>
  <si>
    <t>U</t>
  </si>
  <si>
    <t>ART</t>
  </si>
  <si>
    <t>001-E335</t>
  </si>
  <si>
    <t xml:space="preserve">1.1 8 </t>
  </si>
  <si>
    <t>Ensemble 3 dalles lumineuses 600 x 600 mm + interrupteur</t>
  </si>
  <si>
    <t>U</t>
  </si>
  <si>
    <t>ART</t>
  </si>
  <si>
    <t>001-E334</t>
  </si>
  <si>
    <t xml:space="preserve">1.1 9 </t>
  </si>
  <si>
    <t>Ensemble 3 spots + détecteur + alimentation</t>
  </si>
  <si>
    <t>U</t>
  </si>
  <si>
    <t>ART</t>
  </si>
  <si>
    <t>001-E326</t>
  </si>
  <si>
    <t xml:space="preserve">1.1 10 </t>
  </si>
  <si>
    <t>Ensemble de 4 appliques murales en albâtre + interrupteur</t>
  </si>
  <si>
    <t>U</t>
  </si>
  <si>
    <t>ART</t>
  </si>
  <si>
    <t>002-A709</t>
  </si>
  <si>
    <t xml:space="preserve">1.1 11 </t>
  </si>
  <si>
    <t>Ensemble de 15 luminaires sur rails + interrupteur à variation.</t>
  </si>
  <si>
    <t>ml</t>
  </si>
  <si>
    <t>ART</t>
  </si>
  <si>
    <t>002-A722</t>
  </si>
  <si>
    <t xml:space="preserve">1.1 12 </t>
  </si>
  <si>
    <t>LED encastrable repris sur circuit</t>
  </si>
  <si>
    <t>U</t>
  </si>
  <si>
    <t>ART</t>
  </si>
  <si>
    <t>002-A708</t>
  </si>
  <si>
    <t xml:space="preserve">1.1 13 </t>
  </si>
  <si>
    <t>Spot repris sur circuit</t>
  </si>
  <si>
    <t>U</t>
  </si>
  <si>
    <t>ART</t>
  </si>
  <si>
    <t>001-E336</t>
  </si>
  <si>
    <t xml:space="preserve">1.1 14 </t>
  </si>
  <si>
    <t>Bloc BEAS</t>
  </si>
  <si>
    <t>U</t>
  </si>
  <si>
    <t>ART</t>
  </si>
  <si>
    <t>002-A711</t>
  </si>
  <si>
    <t xml:space="preserve">1.1 15 </t>
  </si>
  <si>
    <t>Interrupteur pour spot hors lot</t>
  </si>
  <si>
    <t>U</t>
  </si>
  <si>
    <t>ART</t>
  </si>
  <si>
    <t>001-E327</t>
  </si>
  <si>
    <t xml:space="preserve">1.1 16 </t>
  </si>
  <si>
    <t>Alimentation de ruban leds</t>
  </si>
  <si>
    <t>U</t>
  </si>
  <si>
    <t>ART</t>
  </si>
  <si>
    <t>001-E337</t>
  </si>
  <si>
    <t xml:space="preserve">1.1 17 </t>
  </si>
  <si>
    <t>Alimentation de registre</t>
  </si>
  <si>
    <t>U</t>
  </si>
  <si>
    <t>ART</t>
  </si>
  <si>
    <t>001-E465</t>
  </si>
  <si>
    <t xml:space="preserve">1.1 18 </t>
  </si>
  <si>
    <t>Alimentation électrique de groupe de ventilation</t>
  </si>
  <si>
    <t>U</t>
  </si>
  <si>
    <t>ART</t>
  </si>
  <si>
    <t>001-E464</t>
  </si>
  <si>
    <t xml:space="preserve">1.1 19 </t>
  </si>
  <si>
    <t>Alimentation des équipements sur tables</t>
  </si>
  <si>
    <t>U</t>
  </si>
  <si>
    <t>ART</t>
  </si>
  <si>
    <t>001-E466</t>
  </si>
  <si>
    <t xml:space="preserve">1.1 20 </t>
  </si>
  <si>
    <t>Contrôle d'accès</t>
  </si>
  <si>
    <t>U</t>
  </si>
  <si>
    <t>ART</t>
  </si>
  <si>
    <t>001-E456</t>
  </si>
  <si>
    <t xml:space="preserve">1.1 21 </t>
  </si>
  <si>
    <t>Forfait déplacement de prises</t>
  </si>
  <si>
    <t>Ens</t>
  </si>
  <si>
    <t>ART</t>
  </si>
  <si>
    <t>001-E453</t>
  </si>
  <si>
    <t>Total Ensemble des pièces</t>
  </si>
  <si>
    <t>STOT</t>
  </si>
  <si>
    <t>1.2</t>
  </si>
  <si>
    <t>Carottages</t>
  </si>
  <si>
    <t>CH4</t>
  </si>
  <si>
    <t xml:space="preserve">1.2 1 </t>
  </si>
  <si>
    <t>Carottage diamètre 100 mm</t>
  </si>
  <si>
    <t>U</t>
  </si>
  <si>
    <t>ART</t>
  </si>
  <si>
    <t>001-E462</t>
  </si>
  <si>
    <t xml:space="preserve">1.2 2 </t>
  </si>
  <si>
    <t>Carottage diamètre 160 mm</t>
  </si>
  <si>
    <t>U</t>
  </si>
  <si>
    <t>ART</t>
  </si>
  <si>
    <t>001-E463</t>
  </si>
  <si>
    <t xml:space="preserve">1.2 3 </t>
  </si>
  <si>
    <t>Carottage diamètre 250 mm</t>
  </si>
  <si>
    <t>U</t>
  </si>
  <si>
    <t>ART</t>
  </si>
  <si>
    <t>001-B109</t>
  </si>
  <si>
    <t xml:space="preserve">1.2 4 </t>
  </si>
  <si>
    <t>U</t>
  </si>
  <si>
    <t>ART</t>
  </si>
  <si>
    <t>001-E461</t>
  </si>
  <si>
    <t>Total Carottages</t>
  </si>
  <si>
    <t>STOT</t>
  </si>
  <si>
    <t>Total ELECTRICITE</t>
  </si>
  <si>
    <t>STOT</t>
  </si>
  <si>
    <t>Montant HT du Lot N°03 ELECTRICITE</t>
  </si>
  <si>
    <t>TOTHT</t>
  </si>
  <si>
    <t>TVA</t>
  </si>
  <si>
    <t>Montant TTC</t>
  </si>
  <si>
    <t>TOTTTC</t>
  </si>
  <si>
    <t>Carottage diamètre 400 mm</t>
  </si>
  <si>
    <t>1.1 22</t>
  </si>
  <si>
    <t>Gaine</t>
  </si>
  <si>
    <t>1.1 22.1</t>
  </si>
  <si>
    <t>gaine Diam 32 mm</t>
  </si>
  <si>
    <t>1.1 22.2</t>
  </si>
  <si>
    <t>1.1 22.3</t>
  </si>
  <si>
    <t>gaine Diam 40 mm</t>
  </si>
  <si>
    <t>gaine Diam 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</si>
</sst>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5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sz val="10"/>
      <color rgb="FF0000FF"/>
      <name val="Arial"/>
      <family val="1"/>
    </font>
    <font>
      <b/>
      <sz val="13"/>
      <color rgb="FF000000"/>
      <name val="Arial"/>
      <family val="1"/>
    </font>
    <font>
      <b/>
      <sz val="10"/>
      <color rgb="FF000000"/>
      <name val="Arial"/>
      <family val="1"/>
    </font>
    <font>
      <sz val="8"/>
      <color rgb="FF000000"/>
      <name val="Arial"/>
      <family val="1"/>
    </font>
    <font>
      <b/>
      <sz val="12"/>
      <color rgb="FF000000"/>
      <name val="Arial"/>
      <family val="1"/>
    </font>
    <font>
      <b/>
      <u/>
      <sz val="12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b/>
      <i/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b/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1" fillId="0" borderId="0" applyFill="0">
      <alignment horizontal="left" vertical="top" wrapText="1"/>
    </xf>
  </cellStyleXfs>
  <cellXfs count="46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right" vertical="top" wrapText="1"/>
    </xf>
    <xf numFmtId="0" fontId="0" fillId="0" borderId="17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3" fillId="2" borderId="17" xfId="10" applyBorder="1">
      <alignment horizontal="left" vertical="top" wrapText="1"/>
    </xf>
    <xf numFmtId="0" fontId="3" fillId="2" borderId="16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6" fillId="0" borderId="14" xfId="14" applyBorder="1">
      <alignment horizontal="left" vertical="top" wrapText="1"/>
    </xf>
    <xf numFmtId="0" fontId="6" fillId="0" borderId="15" xfId="14" applyBorder="1">
      <alignment horizontal="left" vertical="top" wrapText="1"/>
    </xf>
    <xf numFmtId="0" fontId="8" fillId="0" borderId="7" xfId="26" applyBorder="1">
      <alignment horizontal="left" vertical="top" wrapText="1"/>
    </xf>
    <xf numFmtId="0" fontId="8" fillId="0" borderId="11" xfId="26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5" fontId="0" fillId="0" borderId="6" xfId="0" applyNumberFormat="1" applyBorder="1" applyAlignment="1" applyProtection="1">
      <alignment horizontal="right" vertical="top" wrapText="1"/>
      <protection locked="0"/>
    </xf>
    <xf numFmtId="164" fontId="0" fillId="0" borderId="6" xfId="0" applyNumberFormat="1" applyBorder="1" applyAlignment="1" applyProtection="1">
      <alignment horizontal="right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0" fillId="0" borderId="7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0" borderId="7" xfId="17" applyBorder="1">
      <alignment horizontal="left" vertical="top" wrapText="1"/>
    </xf>
    <xf numFmtId="0" fontId="1" fillId="0" borderId="11" xfId="17" applyBorder="1">
      <alignment horizontal="left" vertical="top" wrapText="1"/>
    </xf>
    <xf numFmtId="164" fontId="0" fillId="0" borderId="13" xfId="0" applyNumberFormat="1" applyBorder="1" applyAlignment="1">
      <alignment horizontal="right" vertical="top" wrapText="1"/>
    </xf>
    <xf numFmtId="0" fontId="6" fillId="0" borderId="7" xfId="14" applyBorder="1">
      <alignment horizontal="left" vertical="top" wrapText="1"/>
    </xf>
    <xf numFmtId="0" fontId="6" fillId="0" borderId="11" xfId="14" applyBorder="1">
      <alignment horizontal="left" vertical="top" wrapText="1"/>
    </xf>
    <xf numFmtId="164" fontId="0" fillId="0" borderId="4" xfId="0" applyNumberFormat="1" applyBorder="1" applyAlignment="1">
      <alignment horizontal="right" vertical="top" wrapText="1"/>
    </xf>
    <xf numFmtId="0" fontId="6" fillId="0" borderId="7" xfId="13" applyBorder="1">
      <alignment horizontal="left" vertical="top" wrapText="1"/>
    </xf>
    <xf numFmtId="0" fontId="6" fillId="0" borderId="11" xfId="13" applyBorder="1">
      <alignment horizontal="left" vertical="top" wrapText="1"/>
    </xf>
    <xf numFmtId="164" fontId="0" fillId="0" borderId="12" xfId="0" applyNumberFormat="1" applyBorder="1" applyAlignment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164" fontId="12" fillId="0" borderId="0" xfId="0" applyNumberFormat="1" applyFont="1" applyAlignment="1">
      <alignment horizontal="right" vertical="top" wrapText="1"/>
    </xf>
    <xf numFmtId="165" fontId="13" fillId="3" borderId="0" xfId="0" applyNumberFormat="1" applyFont="1" applyFill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14" fillId="0" borderId="11" xfId="26" applyFont="1" applyBorder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72000</xdr:colOff>
      <xdr:row>0</xdr:row>
      <xdr:rowOff>766957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6448696" cy="766957"/>
        </a:xfrm>
        <a:prstGeom prst="rect">
          <a:avLst/>
        </a:prstGeom>
        <a:noFill/>
        <a:ln w="6350">
          <a:solidFill>
            <a:srgbClr val="58585A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Arial"/>
            </a:rPr>
            <a:t>DOSSIER CONSULTATION ENTREPRISES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Arial"/>
            </a:rPr>
            <a:t>Agencement d'une grande salle des instances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Arial"/>
            </a:rPr>
            <a:t>Lot N°03 ELECTRICITE</a:t>
          </a:r>
        </a:p>
        <a:p>
          <a:pPr algn="l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49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32" sqref="B32"/>
    </sheetView>
  </sheetViews>
  <sheetFormatPr baseColWidth="10" defaultColWidth="10.6640625" defaultRowHeight="15" x14ac:dyDescent="0.2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69.5" customHeight="1" x14ac:dyDescent="0.2">
      <c r="A1" s="42"/>
      <c r="B1" s="43"/>
      <c r="C1" s="43"/>
      <c r="D1" s="43"/>
      <c r="E1" s="43"/>
      <c r="F1" s="44"/>
    </row>
    <row r="2" spans="1:702" ht="16" x14ac:dyDescent="0.2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</row>
    <row r="3" spans="1:702" x14ac:dyDescent="0.2">
      <c r="A3" s="5"/>
      <c r="B3" s="6"/>
      <c r="C3" s="7"/>
      <c r="D3" s="7"/>
      <c r="E3" s="7"/>
      <c r="F3" s="8"/>
    </row>
    <row r="4" spans="1:702" ht="18" x14ac:dyDescent="0.2">
      <c r="A4" s="9" t="s">
        <v>5</v>
      </c>
      <c r="B4" s="10" t="s">
        <v>6</v>
      </c>
      <c r="C4" s="11"/>
      <c r="D4" s="11"/>
      <c r="E4" s="11"/>
      <c r="F4" s="12"/>
      <c r="ZY4" t="s">
        <v>7</v>
      </c>
      <c r="ZZ4" s="13"/>
    </row>
    <row r="5" spans="1:702" ht="17" x14ac:dyDescent="0.2">
      <c r="A5" s="14" t="s">
        <v>8</v>
      </c>
      <c r="B5" s="15" t="s">
        <v>9</v>
      </c>
      <c r="C5" s="11"/>
      <c r="D5" s="11"/>
      <c r="E5" s="11"/>
      <c r="F5" s="12"/>
      <c r="ZY5" t="s">
        <v>10</v>
      </c>
      <c r="ZZ5" s="13"/>
    </row>
    <row r="6" spans="1:702" ht="16" x14ac:dyDescent="0.2">
      <c r="A6" s="16" t="s">
        <v>11</v>
      </c>
      <c r="B6" s="17" t="s">
        <v>12</v>
      </c>
      <c r="C6" s="18" t="s">
        <v>13</v>
      </c>
      <c r="D6" s="19">
        <v>1</v>
      </c>
      <c r="E6" s="20"/>
      <c r="F6" s="21">
        <f t="shared" ref="F6:F26" si="0">ROUND(D6*E6,2)</f>
        <v>0</v>
      </c>
      <c r="ZY6" t="s">
        <v>14</v>
      </c>
      <c r="ZZ6" s="13" t="s">
        <v>15</v>
      </c>
    </row>
    <row r="7" spans="1:702" ht="16" x14ac:dyDescent="0.2">
      <c r="A7" s="16" t="s">
        <v>16</v>
      </c>
      <c r="B7" s="17" t="s">
        <v>17</v>
      </c>
      <c r="C7" s="18" t="s">
        <v>18</v>
      </c>
      <c r="D7" s="19">
        <v>3</v>
      </c>
      <c r="E7" s="20"/>
      <c r="F7" s="21">
        <f t="shared" si="0"/>
        <v>0</v>
      </c>
      <c r="ZY7" t="s">
        <v>19</v>
      </c>
      <c r="ZZ7" s="13" t="s">
        <v>20</v>
      </c>
    </row>
    <row r="8" spans="1:702" ht="16" x14ac:dyDescent="0.2">
      <c r="A8" s="16" t="s">
        <v>21</v>
      </c>
      <c r="B8" s="17" t="s">
        <v>22</v>
      </c>
      <c r="C8" s="18" t="s">
        <v>23</v>
      </c>
      <c r="D8" s="19">
        <v>27</v>
      </c>
      <c r="E8" s="20"/>
      <c r="F8" s="21">
        <f t="shared" si="0"/>
        <v>0</v>
      </c>
      <c r="ZY8" t="s">
        <v>24</v>
      </c>
      <c r="ZZ8" s="13" t="s">
        <v>25</v>
      </c>
    </row>
    <row r="9" spans="1:702" ht="16" x14ac:dyDescent="0.2">
      <c r="A9" s="16" t="s">
        <v>26</v>
      </c>
      <c r="B9" s="17" t="s">
        <v>27</v>
      </c>
      <c r="C9" s="18" t="s">
        <v>28</v>
      </c>
      <c r="D9" s="19">
        <v>1</v>
      </c>
      <c r="E9" s="20"/>
      <c r="F9" s="21">
        <f t="shared" si="0"/>
        <v>0</v>
      </c>
      <c r="ZY9" t="s">
        <v>29</v>
      </c>
      <c r="ZZ9" s="13" t="s">
        <v>30</v>
      </c>
    </row>
    <row r="10" spans="1:702" ht="16" x14ac:dyDescent="0.2">
      <c r="A10" s="16" t="s">
        <v>31</v>
      </c>
      <c r="B10" s="17" t="s">
        <v>32</v>
      </c>
      <c r="C10" s="18" t="s">
        <v>33</v>
      </c>
      <c r="D10" s="19">
        <v>1</v>
      </c>
      <c r="E10" s="20"/>
      <c r="F10" s="21">
        <f t="shared" si="0"/>
        <v>0</v>
      </c>
      <c r="ZY10" t="s">
        <v>34</v>
      </c>
      <c r="ZZ10" s="13" t="s">
        <v>35</v>
      </c>
    </row>
    <row r="11" spans="1:702" ht="16" x14ac:dyDescent="0.2">
      <c r="A11" s="16" t="s">
        <v>36</v>
      </c>
      <c r="B11" s="17" t="s">
        <v>37</v>
      </c>
      <c r="C11" s="18" t="s">
        <v>38</v>
      </c>
      <c r="D11" s="19">
        <v>1</v>
      </c>
      <c r="E11" s="20"/>
      <c r="F11" s="21">
        <f t="shared" si="0"/>
        <v>0</v>
      </c>
      <c r="ZY11" t="s">
        <v>39</v>
      </c>
      <c r="ZZ11" s="13" t="s">
        <v>40</v>
      </c>
    </row>
    <row r="12" spans="1:702" ht="16" x14ac:dyDescent="0.2">
      <c r="A12" s="16" t="s">
        <v>41</v>
      </c>
      <c r="B12" s="17" t="s">
        <v>42</v>
      </c>
      <c r="C12" s="18" t="s">
        <v>43</v>
      </c>
      <c r="D12" s="19">
        <v>1</v>
      </c>
      <c r="E12" s="20"/>
      <c r="F12" s="21">
        <f t="shared" si="0"/>
        <v>0</v>
      </c>
      <c r="ZY12" t="s">
        <v>44</v>
      </c>
      <c r="ZZ12" s="13" t="s">
        <v>45</v>
      </c>
    </row>
    <row r="13" spans="1:702" ht="16" x14ac:dyDescent="0.2">
      <c r="A13" s="16" t="s">
        <v>46</v>
      </c>
      <c r="B13" s="17" t="s">
        <v>47</v>
      </c>
      <c r="C13" s="18" t="s">
        <v>48</v>
      </c>
      <c r="D13" s="19">
        <v>1</v>
      </c>
      <c r="E13" s="20"/>
      <c r="F13" s="21">
        <f t="shared" si="0"/>
        <v>0</v>
      </c>
      <c r="ZY13" t="s">
        <v>49</v>
      </c>
      <c r="ZZ13" s="13" t="s">
        <v>50</v>
      </c>
    </row>
    <row r="14" spans="1:702" ht="16" x14ac:dyDescent="0.2">
      <c r="A14" s="16" t="s">
        <v>51</v>
      </c>
      <c r="B14" s="17" t="s">
        <v>52</v>
      </c>
      <c r="C14" s="18" t="s">
        <v>53</v>
      </c>
      <c r="D14" s="19">
        <v>1</v>
      </c>
      <c r="E14" s="20"/>
      <c r="F14" s="21">
        <f t="shared" si="0"/>
        <v>0</v>
      </c>
      <c r="ZY14" t="s">
        <v>54</v>
      </c>
      <c r="ZZ14" s="13" t="s">
        <v>55</v>
      </c>
    </row>
    <row r="15" spans="1:702" ht="16" x14ac:dyDescent="0.2">
      <c r="A15" s="16" t="s">
        <v>56</v>
      </c>
      <c r="B15" s="17" t="s">
        <v>57</v>
      </c>
      <c r="C15" s="18" t="s">
        <v>58</v>
      </c>
      <c r="D15" s="19">
        <v>2</v>
      </c>
      <c r="E15" s="20"/>
      <c r="F15" s="21">
        <f t="shared" si="0"/>
        <v>0</v>
      </c>
      <c r="ZY15" t="s">
        <v>59</v>
      </c>
      <c r="ZZ15" s="13" t="s">
        <v>60</v>
      </c>
    </row>
    <row r="16" spans="1:702" ht="16" x14ac:dyDescent="0.2">
      <c r="A16" s="16" t="s">
        <v>61</v>
      </c>
      <c r="B16" s="17" t="s">
        <v>62</v>
      </c>
      <c r="C16" s="18" t="s">
        <v>63</v>
      </c>
      <c r="D16" s="20">
        <v>129.22</v>
      </c>
      <c r="E16" s="20"/>
      <c r="F16" s="21">
        <f t="shared" si="0"/>
        <v>0</v>
      </c>
      <c r="ZY16" t="s">
        <v>64</v>
      </c>
      <c r="ZZ16" s="13" t="s">
        <v>65</v>
      </c>
    </row>
    <row r="17" spans="1:702" ht="16" x14ac:dyDescent="0.2">
      <c r="A17" s="16" t="s">
        <v>66</v>
      </c>
      <c r="B17" s="17" t="s">
        <v>67</v>
      </c>
      <c r="C17" s="18" t="s">
        <v>68</v>
      </c>
      <c r="D17" s="19">
        <v>11</v>
      </c>
      <c r="E17" s="20"/>
      <c r="F17" s="21">
        <f t="shared" si="0"/>
        <v>0</v>
      </c>
      <c r="ZY17" t="s">
        <v>69</v>
      </c>
      <c r="ZZ17" s="13" t="s">
        <v>70</v>
      </c>
    </row>
    <row r="18" spans="1:702" ht="16" x14ac:dyDescent="0.2">
      <c r="A18" s="16" t="s">
        <v>71</v>
      </c>
      <c r="B18" s="17" t="s">
        <v>72</v>
      </c>
      <c r="C18" s="18" t="s">
        <v>73</v>
      </c>
      <c r="D18" s="19">
        <v>2</v>
      </c>
      <c r="E18" s="20"/>
      <c r="F18" s="21">
        <f t="shared" si="0"/>
        <v>0</v>
      </c>
      <c r="ZY18" t="s">
        <v>74</v>
      </c>
      <c r="ZZ18" s="13" t="s">
        <v>75</v>
      </c>
    </row>
    <row r="19" spans="1:702" ht="16" x14ac:dyDescent="0.2">
      <c r="A19" s="16" t="s">
        <v>76</v>
      </c>
      <c r="B19" s="17" t="s">
        <v>77</v>
      </c>
      <c r="C19" s="18" t="s">
        <v>78</v>
      </c>
      <c r="D19" s="19">
        <v>3</v>
      </c>
      <c r="E19" s="20"/>
      <c r="F19" s="21">
        <f t="shared" si="0"/>
        <v>0</v>
      </c>
      <c r="ZY19" t="s">
        <v>79</v>
      </c>
      <c r="ZZ19" s="13" t="s">
        <v>80</v>
      </c>
    </row>
    <row r="20" spans="1:702" ht="16" x14ac:dyDescent="0.2">
      <c r="A20" s="16" t="s">
        <v>81</v>
      </c>
      <c r="B20" s="17" t="s">
        <v>82</v>
      </c>
      <c r="C20" s="18" t="s">
        <v>83</v>
      </c>
      <c r="D20" s="19">
        <v>2</v>
      </c>
      <c r="E20" s="20"/>
      <c r="F20" s="21">
        <f t="shared" si="0"/>
        <v>0</v>
      </c>
      <c r="ZY20" t="s">
        <v>84</v>
      </c>
      <c r="ZZ20" s="13" t="s">
        <v>85</v>
      </c>
    </row>
    <row r="21" spans="1:702" ht="16" x14ac:dyDescent="0.2">
      <c r="A21" s="16" t="s">
        <v>86</v>
      </c>
      <c r="B21" s="17" t="s">
        <v>87</v>
      </c>
      <c r="C21" s="18" t="s">
        <v>88</v>
      </c>
      <c r="D21" s="19">
        <v>5</v>
      </c>
      <c r="E21" s="20"/>
      <c r="F21" s="21">
        <f t="shared" si="0"/>
        <v>0</v>
      </c>
      <c r="ZY21" t="s">
        <v>89</v>
      </c>
      <c r="ZZ21" s="13" t="s">
        <v>90</v>
      </c>
    </row>
    <row r="22" spans="1:702" ht="16" x14ac:dyDescent="0.2">
      <c r="A22" s="16" t="s">
        <v>91</v>
      </c>
      <c r="B22" s="17" t="s">
        <v>92</v>
      </c>
      <c r="C22" s="18" t="s">
        <v>93</v>
      </c>
      <c r="D22" s="19">
        <v>2</v>
      </c>
      <c r="E22" s="20"/>
      <c r="F22" s="21">
        <f t="shared" si="0"/>
        <v>0</v>
      </c>
      <c r="ZY22" t="s">
        <v>94</v>
      </c>
      <c r="ZZ22" s="13" t="s">
        <v>95</v>
      </c>
    </row>
    <row r="23" spans="1:702" ht="16" x14ac:dyDescent="0.2">
      <c r="A23" s="16" t="s">
        <v>96</v>
      </c>
      <c r="B23" s="17" t="s">
        <v>97</v>
      </c>
      <c r="C23" s="18" t="s">
        <v>98</v>
      </c>
      <c r="D23" s="19">
        <v>3</v>
      </c>
      <c r="E23" s="20"/>
      <c r="F23" s="21">
        <f t="shared" si="0"/>
        <v>0</v>
      </c>
      <c r="ZY23" t="s">
        <v>99</v>
      </c>
      <c r="ZZ23" s="13" t="s">
        <v>100</v>
      </c>
    </row>
    <row r="24" spans="1:702" ht="16" x14ac:dyDescent="0.2">
      <c r="A24" s="16" t="s">
        <v>101</v>
      </c>
      <c r="B24" s="17" t="s">
        <v>102</v>
      </c>
      <c r="C24" s="18" t="s">
        <v>103</v>
      </c>
      <c r="D24" s="19">
        <v>40</v>
      </c>
      <c r="E24" s="20"/>
      <c r="F24" s="21">
        <f t="shared" si="0"/>
        <v>0</v>
      </c>
      <c r="ZY24" t="s">
        <v>104</v>
      </c>
      <c r="ZZ24" s="13" t="s">
        <v>105</v>
      </c>
    </row>
    <row r="25" spans="1:702" ht="16" x14ac:dyDescent="0.2">
      <c r="A25" s="16" t="s">
        <v>106</v>
      </c>
      <c r="B25" s="17" t="s">
        <v>107</v>
      </c>
      <c r="C25" s="18" t="s">
        <v>108</v>
      </c>
      <c r="D25" s="19">
        <v>1</v>
      </c>
      <c r="E25" s="20"/>
      <c r="F25" s="21">
        <f t="shared" si="0"/>
        <v>0</v>
      </c>
      <c r="ZY25" t="s">
        <v>109</v>
      </c>
      <c r="ZZ25" s="13" t="s">
        <v>110</v>
      </c>
    </row>
    <row r="26" spans="1:702" ht="16" x14ac:dyDescent="0.2">
      <c r="A26" s="16" t="s">
        <v>111</v>
      </c>
      <c r="B26" s="17" t="s">
        <v>112</v>
      </c>
      <c r="C26" s="18" t="s">
        <v>113</v>
      </c>
      <c r="D26" s="19">
        <v>1</v>
      </c>
      <c r="E26" s="20"/>
      <c r="F26" s="21">
        <f t="shared" si="0"/>
        <v>0</v>
      </c>
      <c r="ZY26" t="s">
        <v>114</v>
      </c>
      <c r="ZZ26" s="13" t="s">
        <v>115</v>
      </c>
    </row>
    <row r="27" spans="1:702" ht="16" x14ac:dyDescent="0.2">
      <c r="A27" s="16" t="s">
        <v>150</v>
      </c>
      <c r="B27" s="45" t="s">
        <v>151</v>
      </c>
      <c r="C27" s="18"/>
      <c r="D27" s="19"/>
      <c r="E27" s="20"/>
      <c r="F27" s="21">
        <f t="shared" ref="F27" si="1">ROUND(D27*E27,2)</f>
        <v>0</v>
      </c>
      <c r="ZY27" t="s">
        <v>14</v>
      </c>
      <c r="ZZ27" s="13" t="s">
        <v>115</v>
      </c>
    </row>
    <row r="28" spans="1:702" ht="16" x14ac:dyDescent="0.2">
      <c r="A28" s="16" t="s">
        <v>152</v>
      </c>
      <c r="B28" s="17" t="s">
        <v>153</v>
      </c>
      <c r="C28" s="18" t="s">
        <v>63</v>
      </c>
      <c r="D28" s="19">
        <v>110</v>
      </c>
      <c r="E28" s="20"/>
      <c r="F28" s="21">
        <f t="shared" ref="F28" si="2">ROUND(D28*E28,2)</f>
        <v>0</v>
      </c>
      <c r="ZY28" t="s">
        <v>14</v>
      </c>
      <c r="ZZ28" s="13" t="s">
        <v>115</v>
      </c>
    </row>
    <row r="29" spans="1:702" ht="16" x14ac:dyDescent="0.2">
      <c r="A29" s="16" t="s">
        <v>154</v>
      </c>
      <c r="B29" s="17" t="s">
        <v>156</v>
      </c>
      <c r="C29" s="18" t="s">
        <v>63</v>
      </c>
      <c r="D29" s="19">
        <v>136</v>
      </c>
      <c r="E29" s="20"/>
      <c r="F29" s="21">
        <f t="shared" ref="F29" si="3">ROUND(D29*E29,2)</f>
        <v>0</v>
      </c>
      <c r="ZY29" t="s">
        <v>14</v>
      </c>
      <c r="ZZ29" s="13" t="s">
        <v>115</v>
      </c>
    </row>
    <row r="30" spans="1:702" ht="16" x14ac:dyDescent="0.2">
      <c r="A30" s="16" t="s">
        <v>155</v>
      </c>
      <c r="B30" s="17" t="s">
        <v>157</v>
      </c>
      <c r="C30" s="18" t="s">
        <v>63</v>
      </c>
      <c r="D30" s="19">
        <v>90</v>
      </c>
      <c r="E30" s="20"/>
      <c r="F30" s="21">
        <f t="shared" ref="F30" si="4">ROUND(D30*E30,2)</f>
        <v>0</v>
      </c>
      <c r="ZY30" t="s">
        <v>14</v>
      </c>
      <c r="ZZ30" s="13" t="s">
        <v>115</v>
      </c>
    </row>
    <row r="31" spans="1:702" x14ac:dyDescent="0.2">
      <c r="A31" s="22"/>
      <c r="B31" s="23"/>
      <c r="C31" s="11"/>
      <c r="D31" s="11"/>
      <c r="E31" s="11"/>
      <c r="F31" s="12"/>
    </row>
    <row r="32" spans="1:702" x14ac:dyDescent="0.2">
      <c r="A32" s="24"/>
      <c r="B32" s="25" t="s">
        <v>116</v>
      </c>
      <c r="C32" s="11"/>
      <c r="D32" s="11"/>
      <c r="E32" s="11"/>
      <c r="F32" s="26">
        <f>SUBTOTAL(109,F6:F31)</f>
        <v>0</v>
      </c>
      <c r="ZY32" t="s">
        <v>117</v>
      </c>
    </row>
    <row r="33" spans="1:702" x14ac:dyDescent="0.2">
      <c r="A33" s="22"/>
      <c r="B33" s="23"/>
      <c r="C33" s="11"/>
      <c r="D33" s="11"/>
      <c r="E33" s="11"/>
      <c r="F33" s="12"/>
    </row>
    <row r="34" spans="1:702" ht="17" x14ac:dyDescent="0.2">
      <c r="A34" s="27" t="s">
        <v>118</v>
      </c>
      <c r="B34" s="28" t="s">
        <v>119</v>
      </c>
      <c r="C34" s="11"/>
      <c r="D34" s="11"/>
      <c r="E34" s="11"/>
      <c r="F34" s="12"/>
      <c r="ZY34" t="s">
        <v>120</v>
      </c>
      <c r="ZZ34" s="13"/>
    </row>
    <row r="35" spans="1:702" ht="16" x14ac:dyDescent="0.2">
      <c r="A35" s="16" t="s">
        <v>121</v>
      </c>
      <c r="B35" s="17" t="s">
        <v>122</v>
      </c>
      <c r="C35" s="18" t="s">
        <v>123</v>
      </c>
      <c r="D35" s="19">
        <v>1</v>
      </c>
      <c r="E35" s="20"/>
      <c r="F35" s="21">
        <f>ROUND(D35*E35,2)</f>
        <v>0</v>
      </c>
      <c r="ZY35" t="s">
        <v>124</v>
      </c>
      <c r="ZZ35" s="13" t="s">
        <v>125</v>
      </c>
    </row>
    <row r="36" spans="1:702" ht="16" x14ac:dyDescent="0.2">
      <c r="A36" s="16" t="s">
        <v>126</v>
      </c>
      <c r="B36" s="17" t="s">
        <v>127</v>
      </c>
      <c r="C36" s="18" t="s">
        <v>128</v>
      </c>
      <c r="D36" s="19">
        <v>1</v>
      </c>
      <c r="E36" s="20"/>
      <c r="F36" s="21">
        <f>ROUND(D36*E36,2)</f>
        <v>0</v>
      </c>
      <c r="ZY36" t="s">
        <v>129</v>
      </c>
      <c r="ZZ36" s="13" t="s">
        <v>130</v>
      </c>
    </row>
    <row r="37" spans="1:702" ht="16" x14ac:dyDescent="0.2">
      <c r="A37" s="16" t="s">
        <v>131</v>
      </c>
      <c r="B37" s="17" t="s">
        <v>132</v>
      </c>
      <c r="C37" s="18" t="s">
        <v>133</v>
      </c>
      <c r="D37" s="19">
        <v>5</v>
      </c>
      <c r="E37" s="20"/>
      <c r="F37" s="21">
        <f>ROUND(D37*E37,2)</f>
        <v>0</v>
      </c>
      <c r="ZY37" t="s">
        <v>134</v>
      </c>
      <c r="ZZ37" s="13" t="s">
        <v>135</v>
      </c>
    </row>
    <row r="38" spans="1:702" ht="16" x14ac:dyDescent="0.2">
      <c r="A38" s="16" t="s">
        <v>136</v>
      </c>
      <c r="B38" s="17" t="s">
        <v>149</v>
      </c>
      <c r="C38" s="18" t="s">
        <v>137</v>
      </c>
      <c r="D38" s="19">
        <v>3</v>
      </c>
      <c r="E38" s="20"/>
      <c r="F38" s="21">
        <f>ROUND(D38*E38,2)</f>
        <v>0</v>
      </c>
      <c r="ZY38" t="s">
        <v>138</v>
      </c>
      <c r="ZZ38" s="13" t="s">
        <v>139</v>
      </c>
    </row>
    <row r="39" spans="1:702" x14ac:dyDescent="0.2">
      <c r="A39" s="22"/>
      <c r="B39" s="23"/>
      <c r="C39" s="11"/>
      <c r="D39" s="11"/>
      <c r="E39" s="11"/>
      <c r="F39" s="12"/>
    </row>
    <row r="40" spans="1:702" x14ac:dyDescent="0.2">
      <c r="A40" s="24"/>
      <c r="B40" s="25" t="s">
        <v>140</v>
      </c>
      <c r="C40" s="11"/>
      <c r="D40" s="11"/>
      <c r="E40" s="11"/>
      <c r="F40" s="29">
        <f>SUBTOTAL(109,F35:F39)</f>
        <v>0</v>
      </c>
      <c r="ZY40" t="s">
        <v>141</v>
      </c>
    </row>
    <row r="41" spans="1:702" ht="17" x14ac:dyDescent="0.2">
      <c r="A41" s="30"/>
      <c r="B41" s="31" t="s">
        <v>142</v>
      </c>
      <c r="C41" s="11"/>
      <c r="D41" s="11"/>
      <c r="E41" s="11"/>
      <c r="F41" s="32">
        <f>SUBTOTAL(109,F5:F40)</f>
        <v>0</v>
      </c>
      <c r="G41" s="33"/>
      <c r="ZY41" t="s">
        <v>143</v>
      </c>
    </row>
    <row r="42" spans="1:702" x14ac:dyDescent="0.2">
      <c r="A42" s="22"/>
      <c r="B42" s="23"/>
      <c r="C42" s="11"/>
      <c r="D42" s="11"/>
      <c r="E42" s="11"/>
      <c r="F42" s="8"/>
    </row>
    <row r="43" spans="1:702" x14ac:dyDescent="0.2">
      <c r="A43" s="34"/>
      <c r="B43" s="35"/>
      <c r="C43" s="36"/>
      <c r="D43" s="36"/>
      <c r="E43" s="36"/>
      <c r="F43" s="37"/>
    </row>
    <row r="44" spans="1:702" x14ac:dyDescent="0.2">
      <c r="A44" s="38"/>
      <c r="B44" s="38"/>
      <c r="C44" s="38"/>
      <c r="D44" s="38"/>
      <c r="E44" s="38"/>
      <c r="F44" s="38"/>
    </row>
    <row r="45" spans="1:702" ht="16" x14ac:dyDescent="0.2">
      <c r="B45" s="39" t="s">
        <v>144</v>
      </c>
      <c r="F45" s="40">
        <f>SUBTOTAL(109,F4:F43)</f>
        <v>0</v>
      </c>
      <c r="ZY45" t="s">
        <v>145</v>
      </c>
    </row>
    <row r="46" spans="1:702" ht="16" x14ac:dyDescent="0.2">
      <c r="A46" s="41">
        <v>20</v>
      </c>
      <c r="B46" s="39" t="str">
        <f>CONCATENATE("Montant TVA (",A46,"%)")</f>
        <v>Montant TVA (20%)</v>
      </c>
      <c r="F46" s="40">
        <f>(F45*A46)/100</f>
        <v>0</v>
      </c>
      <c r="ZY46" t="s">
        <v>146</v>
      </c>
    </row>
    <row r="47" spans="1:702" ht="16" x14ac:dyDescent="0.2">
      <c r="B47" s="39" t="s">
        <v>147</v>
      </c>
      <c r="F47" s="40">
        <f>F45+F46</f>
        <v>0</v>
      </c>
      <c r="ZY47" t="s">
        <v>148</v>
      </c>
    </row>
    <row r="48" spans="1:702" x14ac:dyDescent="0.2">
      <c r="F48" s="40"/>
    </row>
    <row r="49" spans="6:6" x14ac:dyDescent="0.2">
      <c r="F49" s="40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da42d8-1438-4b2f-86ce-d47a37f68320">
      <Terms xmlns="http://schemas.microsoft.com/office/infopath/2007/PartnerControls"/>
    </lcf76f155ced4ddcb4097134ff3c332f>
    <TaxCatchAll xmlns="70835412-6410-4eb9-813e-604cddbaaba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4BCECF9A2FEB41BFE8E5A5B9B8A988" ma:contentTypeVersion="16" ma:contentTypeDescription="Crée un document." ma:contentTypeScope="" ma:versionID="9c2ae09230418421211696a6f28ce409">
  <xsd:schema xmlns:xsd="http://www.w3.org/2001/XMLSchema" xmlns:xs="http://www.w3.org/2001/XMLSchema" xmlns:p="http://schemas.microsoft.com/office/2006/metadata/properties" xmlns:ns2="e4da42d8-1438-4b2f-86ce-d47a37f68320" xmlns:ns3="70835412-6410-4eb9-813e-604cddbaaba5" targetNamespace="http://schemas.microsoft.com/office/2006/metadata/properties" ma:root="true" ma:fieldsID="78c26d7910db0bc1cc0cc4786ff7a887" ns2:_="" ns3:_="">
    <xsd:import namespace="e4da42d8-1438-4b2f-86ce-d47a37f68320"/>
    <xsd:import namespace="70835412-6410-4eb9-813e-604cddbaab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da42d8-1438-4b2f-86ce-d47a37f683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df89919d-9f42-4461-afd0-0bae295a2b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835412-6410-4eb9-813e-604cddbaab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e8684e0-81d7-41c9-99c0-25bdf4718a37}" ma:internalName="TaxCatchAll" ma:showField="CatchAllData" ma:web="70835412-6410-4eb9-813e-604cddbaab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B9F497A-3A0C-44A6-A81D-F00A893DBFA9}">
  <ds:schemaRefs>
    <ds:schemaRef ds:uri="http://schemas.microsoft.com/office/2006/documentManagement/types"/>
    <ds:schemaRef ds:uri="http://purl.org/dc/terms/"/>
    <ds:schemaRef ds:uri="e4da42d8-1438-4b2f-86ce-d47a37f68320"/>
    <ds:schemaRef ds:uri="http://schemas.microsoft.com/office/infopath/2007/PartnerControls"/>
    <ds:schemaRef ds:uri="http://purl.org/dc/dcmitype/"/>
    <ds:schemaRef ds:uri="http://www.w3.org/XML/1998/namespace"/>
    <ds:schemaRef ds:uri="http://schemas.openxmlformats.org/package/2006/metadata/core-properties"/>
    <ds:schemaRef ds:uri="70835412-6410-4eb9-813e-604cddbaaba5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9A7481C3-8AAA-4940-8EAB-BC635F2736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da42d8-1438-4b2f-86ce-d47a37f68320"/>
    <ds:schemaRef ds:uri="70835412-6410-4eb9-813e-604cddbaab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4791317-F17D-423A-9C2E-71F6E94EA9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N°03 ELECTRICITE</vt:lpstr>
      <vt:lpstr>'Lot N°03 ELECTRICITE'!Impression_des_titres</vt:lpstr>
      <vt:lpstr>'Lot N°03 ELECTRICITE'!Zone_d_impression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Emilien</dc:creator>
  <cp:lastModifiedBy>Amélie Noirot - OLIVENOIRE</cp:lastModifiedBy>
  <dcterms:created xsi:type="dcterms:W3CDTF">2025-06-23T07:46:09Z</dcterms:created>
  <dcterms:modified xsi:type="dcterms:W3CDTF">2025-07-30T15:29:39Z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0x010100AA4BCECF9A2FEB41BFE8E5A5B9B8A988</vt:lpwstr>
  </property>
</Properties>
</file>